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ОС 2-1" sheetId="4" r:id="rId1"/>
  </sheets>
  <calcPr calcId="124519"/>
</workbook>
</file>

<file path=xl/calcChain.xml><?xml version="1.0" encoding="utf-8"?>
<calcChain xmlns="http://schemas.openxmlformats.org/spreadsheetml/2006/main">
  <c r="L24" i="4"/>
  <c r="K24"/>
  <c r="I24"/>
  <c r="I25"/>
  <c r="I26"/>
  <c r="I27"/>
  <c r="J24"/>
  <c r="J25"/>
  <c r="K25"/>
  <c r="L25"/>
  <c r="L26"/>
  <c r="L28"/>
  <c r="L29"/>
  <c r="L30"/>
  <c r="L32"/>
  <c r="L31"/>
  <c r="K26"/>
  <c r="K28"/>
  <c r="M25"/>
  <c r="M26"/>
  <c r="J26"/>
  <c r="J27"/>
  <c r="J28"/>
  <c r="J29"/>
  <c r="J30"/>
  <c r="J31"/>
  <c r="J32"/>
  <c r="K29"/>
  <c r="K30"/>
  <c r="K31"/>
  <c r="K32"/>
  <c r="I28"/>
  <c r="M27"/>
  <c r="I29"/>
  <c r="I31"/>
  <c r="M28"/>
  <c r="M31"/>
  <c r="I30"/>
  <c r="M30"/>
  <c r="M29"/>
  <c r="I32"/>
  <c r="M32"/>
  <c r="L16"/>
</calcChain>
</file>

<file path=xl/sharedStrings.xml><?xml version="1.0" encoding="utf-8"?>
<sst xmlns="http://schemas.openxmlformats.org/spreadsheetml/2006/main" count="47" uniqueCount="44">
  <si>
    <t>№ п/п</t>
  </si>
  <si>
    <t>Номера сметных расчетов и смет</t>
  </si>
  <si>
    <t>Наименование глав, объектов, работ и затрат</t>
  </si>
  <si>
    <t>Сметная стоимость, тыс. руб.</t>
  </si>
  <si>
    <t>Строительных работ</t>
  </si>
  <si>
    <t>Общая сметная стоимость, тыс. руб.</t>
  </si>
  <si>
    <t>Итого с непредвиденными</t>
  </si>
  <si>
    <t>монтажных работ</t>
  </si>
  <si>
    <t>оборудования, мебели, инвентаря</t>
  </si>
  <si>
    <t>прочих</t>
  </si>
  <si>
    <t>ГСН81-05-01-2001, прил.1, п.4.2</t>
  </si>
  <si>
    <t>Временные здания и сооружения 1.8%</t>
  </si>
  <si>
    <t>ГСН81-05-01-2001, таб.4, п.11.4</t>
  </si>
  <si>
    <t>Дополнительные затраты при производстве работ в зимнее время 0.63%</t>
  </si>
  <si>
    <t>МДС81-35.2004</t>
  </si>
  <si>
    <t>НДС</t>
  </si>
  <si>
    <t>ВСЕГО с НДС</t>
  </si>
  <si>
    <t>Сметная стоимость</t>
  </si>
  <si>
    <t>тыс. руб.</t>
  </si>
  <si>
    <t>УТВЕРЖДАЮ:</t>
  </si>
  <si>
    <t>СОГЛАСОВАНО:</t>
  </si>
  <si>
    <t>Заказчик-застройщик:</t>
  </si>
  <si>
    <t xml:space="preserve">ГКУ КО Калининградской области "ОКС"                                                                                  </t>
  </si>
  <si>
    <t>Министерство культуры Калининградской области.</t>
  </si>
  <si>
    <t>Составила</t>
  </si>
  <si>
    <r>
      <t>"</t>
    </r>
    <r>
      <rPr>
        <u/>
        <sz val="10"/>
        <color indexed="8"/>
        <rFont val="Calibri"/>
        <family val="2"/>
        <charset val="204"/>
      </rPr>
      <t xml:space="preserve">                                         </t>
    </r>
    <r>
      <rPr>
        <sz val="10"/>
        <color indexed="8"/>
        <rFont val="Calibri"/>
        <family val="2"/>
        <charset val="204"/>
      </rPr>
      <t xml:space="preserve">  "  </t>
    </r>
    <r>
      <rPr>
        <u/>
        <sz val="10"/>
        <color indexed="8"/>
        <rFont val="Calibri"/>
        <family val="2"/>
        <charset val="204"/>
      </rPr>
      <t xml:space="preserve">                                </t>
    </r>
    <r>
      <rPr>
        <sz val="10"/>
        <color indexed="8"/>
        <rFont val="Calibri"/>
        <family val="2"/>
        <charset val="204"/>
      </rPr>
      <t>2012 г.</t>
    </r>
  </si>
  <si>
    <t>ОБЪЕКТНЫЙ СМЕТНЫЙ РАСЧЕТ № 4-1</t>
  </si>
  <si>
    <t>Итого по главе 4</t>
  </si>
  <si>
    <t>Выгодоприобретатель</t>
  </si>
  <si>
    <t>Главный инженер проекта</t>
  </si>
  <si>
    <t>Кузнецов Я. В.</t>
  </si>
  <si>
    <t>подпись (инициалы, фамилия)</t>
  </si>
  <si>
    <t>инженер-сметчик</t>
  </si>
  <si>
    <t>Красовская А.В.</t>
  </si>
  <si>
    <t>Проверил</t>
  </si>
  <si>
    <t>должность, подпись (инициалы, фамилия)</t>
  </si>
  <si>
    <t>Наружные сети электроснабжения</t>
  </si>
  <si>
    <t>Резерв средств на непредвиденные работы и затраты 1%</t>
  </si>
  <si>
    <t>Итого с дополнительными затратами при производстве работ в зимнее время 0.63%</t>
  </si>
  <si>
    <t>ЛСР 4-1-1</t>
  </si>
  <si>
    <t>Итого с временными зданиями и сооружениями</t>
  </si>
  <si>
    <t>Стройка: Корректировка проектно-сметной документации по объекту "Строительство театра эстрады г. Светлогорск, Калининградская область."</t>
  </si>
  <si>
    <t>Составлен в текущих ценах по состоянию на 03.2012 г.</t>
  </si>
  <si>
    <t>Глава 4. Наружные сети электроснабжения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</si>
</sst>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u/>
      <sz val="10"/>
      <color indexed="8"/>
      <name val="Times New Roman"/>
      <family val="1"/>
      <charset val="204"/>
    </font>
    <font>
      <sz val="10"/>
      <color indexed="8"/>
      <name val="Calibri"/>
      <family val="2"/>
      <charset val="204"/>
    </font>
    <font>
      <u/>
      <sz val="10"/>
      <color indexed="8"/>
      <name val="Calibri"/>
      <family val="2"/>
      <charset val="204"/>
    </font>
    <font>
      <sz val="8"/>
      <name val="Calibri"/>
      <family val="2"/>
      <charset val="204"/>
    </font>
    <font>
      <sz val="10"/>
      <color indexed="8"/>
      <name val="Calibri"/>
      <family val="2"/>
      <charset val="204"/>
    </font>
    <font>
      <sz val="10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6">
    <xf numFmtId="0" fontId="0" fillId="0" borderId="0" xfId="0"/>
    <xf numFmtId="0" fontId="1" fillId="0" borderId="0" xfId="0" applyFont="1"/>
    <xf numFmtId="0" fontId="3" fillId="0" borderId="0" xfId="0" applyFont="1" applyAlignment="1"/>
    <xf numFmtId="0" fontId="4" fillId="0" borderId="0" xfId="0" applyFont="1"/>
    <xf numFmtId="0" fontId="1" fillId="0" borderId="0" xfId="0" applyFont="1" applyAlignment="1">
      <alignment wrapText="1"/>
    </xf>
    <xf numFmtId="0" fontId="4" fillId="0" borderId="0" xfId="0" applyFont="1" applyAlignment="1">
      <alignment wrapText="1"/>
    </xf>
    <xf numFmtId="4" fontId="1" fillId="0" borderId="0" xfId="0" applyNumberFormat="1" applyFont="1" applyAlignment="1">
      <alignment wrapText="1"/>
    </xf>
    <xf numFmtId="0" fontId="1" fillId="0" borderId="0" xfId="0" applyFont="1" applyAlignment="1">
      <alignment horizontal="center" vertical="top"/>
    </xf>
    <xf numFmtId="0" fontId="1" fillId="0" borderId="0" xfId="0" applyFont="1" applyBorder="1" applyAlignment="1">
      <alignment wrapText="1"/>
    </xf>
    <xf numFmtId="49" fontId="1" fillId="0" borderId="0" xfId="0" applyNumberFormat="1" applyFont="1" applyBorder="1" applyAlignment="1">
      <alignment horizontal="center" wrapText="1"/>
    </xf>
    <xf numFmtId="0" fontId="2" fillId="0" borderId="0" xfId="0" applyFont="1" applyBorder="1" applyAlignment="1">
      <alignment horizontal="left" wrapText="1"/>
    </xf>
    <xf numFmtId="4" fontId="1" fillId="0" borderId="0" xfId="0" applyNumberFormat="1" applyFont="1" applyBorder="1" applyAlignment="1">
      <alignment wrapText="1"/>
    </xf>
    <xf numFmtId="49" fontId="1" fillId="0" borderId="0" xfId="0" applyNumberFormat="1" applyFont="1" applyBorder="1" applyAlignment="1">
      <alignment horizontal="left" wrapText="1"/>
    </xf>
    <xf numFmtId="4" fontId="1" fillId="0" borderId="0" xfId="0" applyNumberFormat="1" applyFont="1" applyAlignment="1">
      <alignment horizontal="center" vertical="top"/>
    </xf>
    <xf numFmtId="0" fontId="3" fillId="0" borderId="0" xfId="0" applyFont="1" applyAlignment="1">
      <alignment horizontal="center"/>
    </xf>
    <xf numFmtId="0" fontId="2" fillId="0" borderId="0" xfId="0" applyFont="1" applyAlignment="1"/>
    <xf numFmtId="0" fontId="1" fillId="0" borderId="0" xfId="0" applyFont="1" applyAlignment="1">
      <alignment vertical="top"/>
    </xf>
    <xf numFmtId="0" fontId="1" fillId="0" borderId="1" xfId="0" applyFont="1" applyFill="1" applyBorder="1" applyAlignment="1">
      <alignment horizontal="center" vertical="center" wrapText="1"/>
    </xf>
    <xf numFmtId="0" fontId="4" fillId="0" borderId="0" xfId="0" applyFont="1" applyFill="1"/>
    <xf numFmtId="0" fontId="1" fillId="0" borderId="0" xfId="0" applyFont="1" applyFill="1" applyAlignment="1">
      <alignment wrapText="1"/>
    </xf>
    <xf numFmtId="0" fontId="4" fillId="0" borderId="0" xfId="0" applyFont="1" applyFill="1" applyAlignment="1">
      <alignment wrapText="1"/>
    </xf>
    <xf numFmtId="0" fontId="1" fillId="0" borderId="0" xfId="0" applyFont="1" applyBorder="1" applyAlignment="1">
      <alignment horizontal="left"/>
    </xf>
    <xf numFmtId="4" fontId="1" fillId="0" borderId="0" xfId="0" applyNumberFormat="1" applyFont="1" applyAlignment="1">
      <alignment horizontal="right" vertical="top"/>
    </xf>
    <xf numFmtId="0" fontId="1" fillId="0" borderId="0" xfId="0" applyFont="1" applyAlignment="1">
      <alignment horizontal="left" vertical="top"/>
    </xf>
    <xf numFmtId="0" fontId="7" fillId="0" borderId="0" xfId="0" applyFont="1" applyAlignment="1">
      <alignment wrapText="1"/>
    </xf>
    <xf numFmtId="49" fontId="8" fillId="0" borderId="0" xfId="0" applyNumberFormat="1" applyFont="1" applyAlignment="1"/>
    <xf numFmtId="0" fontId="8" fillId="0" borderId="0" xfId="0" applyFont="1" applyBorder="1" applyAlignment="1">
      <alignment horizontal="center" wrapText="1"/>
    </xf>
    <xf numFmtId="0" fontId="8" fillId="0" borderId="2" xfId="0" applyFont="1" applyBorder="1" applyAlignment="1">
      <alignment horizontal="center" wrapText="1"/>
    </xf>
    <xf numFmtId="0" fontId="7" fillId="0" borderId="2" xfId="0" applyFont="1" applyBorder="1" applyAlignment="1">
      <alignment wrapText="1"/>
    </xf>
    <xf numFmtId="0" fontId="8" fillId="0" borderId="0" xfId="0" applyFont="1" applyAlignment="1">
      <alignment wrapText="1"/>
    </xf>
    <xf numFmtId="0" fontId="7" fillId="0" borderId="0" xfId="0" applyFont="1"/>
    <xf numFmtId="0" fontId="8" fillId="0" borderId="0" xfId="0" applyFont="1" applyAlignment="1">
      <alignment horizontal="center"/>
    </xf>
    <xf numFmtId="49" fontId="8" fillId="0" borderId="0" xfId="0" applyNumberFormat="1" applyFont="1" applyAlignment="1">
      <alignment wrapText="1"/>
    </xf>
    <xf numFmtId="49" fontId="8" fillId="0" borderId="2" xfId="0" applyNumberFormat="1" applyFont="1" applyBorder="1" applyAlignment="1">
      <alignment wrapText="1"/>
    </xf>
    <xf numFmtId="0" fontId="8" fillId="0" borderId="2" xfId="0" applyFont="1" applyBorder="1" applyAlignment="1">
      <alignment wrapText="1"/>
    </xf>
    <xf numFmtId="0" fontId="8" fillId="0" borderId="2" xfId="0" applyFont="1" applyBorder="1" applyAlignment="1">
      <alignment horizontal="center"/>
    </xf>
    <xf numFmtId="0" fontId="7" fillId="0" borderId="2" xfId="0" applyFont="1" applyBorder="1"/>
    <xf numFmtId="49" fontId="1" fillId="0" borderId="1" xfId="0" applyNumberFormat="1" applyFont="1" applyFill="1" applyBorder="1" applyAlignment="1">
      <alignment horizontal="left" wrapText="1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horizontal="center" wrapText="1"/>
    </xf>
    <xf numFmtId="49" fontId="8" fillId="0" borderId="0" xfId="0" applyNumberFormat="1" applyFont="1" applyAlignment="1">
      <alignment horizontal="center" wrapText="1"/>
    </xf>
    <xf numFmtId="0" fontId="1" fillId="0" borderId="0" xfId="0" applyFont="1" applyFill="1"/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wrapText="1"/>
    </xf>
    <xf numFmtId="0" fontId="1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left" wrapText="1"/>
    </xf>
    <xf numFmtId="0" fontId="1" fillId="0" borderId="3" xfId="0" applyFont="1" applyFill="1" applyBorder="1" applyAlignment="1">
      <alignment horizontal="left" wrapText="1"/>
    </xf>
    <xf numFmtId="0" fontId="1" fillId="0" borderId="4" xfId="0" applyFont="1" applyFill="1" applyBorder="1" applyAlignment="1">
      <alignment horizontal="left" wrapText="1"/>
    </xf>
    <xf numFmtId="0" fontId="1" fillId="0" borderId="5" xfId="0" applyFont="1" applyFill="1" applyBorder="1" applyAlignment="1">
      <alignment horizontal="left" wrapText="1"/>
    </xf>
    <xf numFmtId="4" fontId="1" fillId="0" borderId="1" xfId="0" applyNumberFormat="1" applyFont="1" applyFill="1" applyBorder="1" applyAlignment="1">
      <alignment vertical="center" wrapText="1"/>
    </xf>
    <xf numFmtId="4" fontId="1" fillId="0" borderId="1" xfId="0" applyNumberFormat="1" applyFont="1" applyFill="1" applyBorder="1" applyAlignment="1">
      <alignment wrapText="1"/>
    </xf>
    <xf numFmtId="0" fontId="1" fillId="0" borderId="3" xfId="0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wrapText="1"/>
    </xf>
    <xf numFmtId="0" fontId="1" fillId="0" borderId="5" xfId="0" applyFont="1" applyFill="1" applyBorder="1" applyAlignment="1">
      <alignment horizontal="center" wrapText="1"/>
    </xf>
    <xf numFmtId="4" fontId="2" fillId="0" borderId="1" xfId="0" applyNumberFormat="1" applyFont="1" applyFill="1" applyBorder="1" applyAlignment="1">
      <alignment wrapText="1"/>
    </xf>
    <xf numFmtId="49" fontId="1" fillId="0" borderId="3" xfId="0" applyNumberFormat="1" applyFont="1" applyFill="1" applyBorder="1" applyAlignment="1">
      <alignment horizontal="left" wrapText="1"/>
    </xf>
    <xf numFmtId="49" fontId="1" fillId="0" borderId="4" xfId="0" applyNumberFormat="1" applyFont="1" applyFill="1" applyBorder="1" applyAlignment="1">
      <alignment horizontal="left" wrapText="1"/>
    </xf>
    <xf numFmtId="49" fontId="1" fillId="0" borderId="5" xfId="0" applyNumberFormat="1" applyFont="1" applyFill="1" applyBorder="1" applyAlignment="1">
      <alignment horizontal="left" wrapText="1"/>
    </xf>
    <xf numFmtId="0" fontId="1" fillId="0" borderId="3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left" vertical="center" wrapText="1"/>
    </xf>
    <xf numFmtId="0" fontId="1" fillId="0" borderId="5" xfId="0" applyFont="1" applyFill="1" applyBorder="1" applyAlignment="1">
      <alignment horizontal="left" vertical="center" wrapText="1"/>
    </xf>
    <xf numFmtId="2" fontId="1" fillId="0" borderId="3" xfId="0" applyNumberFormat="1" applyFont="1" applyFill="1" applyBorder="1" applyAlignment="1">
      <alignment horizontal="left" vertical="center" wrapText="1"/>
    </xf>
    <xf numFmtId="2" fontId="1" fillId="0" borderId="4" xfId="0" applyNumberFormat="1" applyFont="1" applyFill="1" applyBorder="1" applyAlignment="1">
      <alignment horizontal="left" vertical="center" wrapText="1"/>
    </xf>
    <xf numFmtId="2" fontId="1" fillId="0" borderId="5" xfId="0" applyNumberFormat="1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wrapText="1"/>
    </xf>
    <xf numFmtId="0" fontId="2" fillId="0" borderId="4" xfId="0" applyFont="1" applyFill="1" applyBorder="1" applyAlignment="1">
      <alignment horizontal="left" wrapText="1"/>
    </xf>
    <xf numFmtId="0" fontId="2" fillId="0" borderId="5" xfId="0" applyFont="1" applyFill="1" applyBorder="1" applyAlignment="1">
      <alignment horizontal="left" wrapText="1"/>
    </xf>
    <xf numFmtId="4" fontId="2" fillId="0" borderId="1" xfId="0" applyNumberFormat="1" applyFont="1" applyFill="1" applyBorder="1" applyAlignment="1">
      <alignment vertical="center" wrapText="1"/>
    </xf>
    <xf numFmtId="49" fontId="1" fillId="0" borderId="3" xfId="0" applyNumberFormat="1" applyFont="1" applyFill="1" applyBorder="1" applyAlignment="1">
      <alignment horizontal="left" vertical="center" wrapText="1"/>
    </xf>
    <xf numFmtId="49" fontId="1" fillId="0" borderId="4" xfId="0" applyNumberFormat="1" applyFont="1" applyFill="1" applyBorder="1" applyAlignment="1">
      <alignment horizontal="left" vertical="center" wrapText="1"/>
    </xf>
    <xf numFmtId="49" fontId="1" fillId="0" borderId="5" xfId="0" applyNumberFormat="1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wrapText="1"/>
    </xf>
    <xf numFmtId="0" fontId="1" fillId="0" borderId="4" xfId="0" applyFont="1" applyFill="1" applyBorder="1" applyAlignment="1">
      <alignment wrapText="1"/>
    </xf>
    <xf numFmtId="0" fontId="1" fillId="0" borderId="5" xfId="0" applyFont="1" applyFill="1" applyBorder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52"/>
  <sheetViews>
    <sheetView tabSelected="1" topLeftCell="A10" workbookViewId="0">
      <selection activeCell="I10" sqref="I10"/>
    </sheetView>
  </sheetViews>
  <sheetFormatPr defaultRowHeight="12.75"/>
  <cols>
    <col min="1" max="1" width="5.5703125" style="3" customWidth="1"/>
    <col min="2" max="2" width="10.140625" style="3" bestFit="1" customWidth="1"/>
    <col min="3" max="3" width="4.85546875" style="3" customWidth="1"/>
    <col min="4" max="4" width="9.140625" style="3" customWidth="1"/>
    <col min="5" max="5" width="13.140625" style="3" bestFit="1" customWidth="1"/>
    <col min="6" max="6" width="9.140625" style="3" customWidth="1"/>
    <col min="7" max="7" width="5.42578125" style="3" customWidth="1"/>
    <col min="8" max="8" width="4.42578125" style="3" customWidth="1"/>
    <col min="9" max="9" width="13.7109375" style="3" customWidth="1"/>
    <col min="10" max="11" width="12.140625" style="3" customWidth="1"/>
    <col min="12" max="12" width="12.85546875" style="3" customWidth="1"/>
    <col min="13" max="13" width="16.42578125" style="3" customWidth="1"/>
    <col min="14" max="14" width="13.7109375" style="3" bestFit="1" customWidth="1"/>
    <col min="15" max="15" width="10.85546875" style="3" bestFit="1" customWidth="1"/>
    <col min="16" max="16384" width="9.140625" style="3"/>
  </cols>
  <sheetData>
    <row r="1" spans="1:14">
      <c r="A1" s="1" t="s">
        <v>19</v>
      </c>
      <c r="J1" s="1" t="s">
        <v>20</v>
      </c>
    </row>
    <row r="2" spans="1:14">
      <c r="B2" s="1"/>
    </row>
    <row r="3" spans="1:14">
      <c r="A3" s="1" t="s">
        <v>21</v>
      </c>
      <c r="B3" s="1"/>
      <c r="J3" s="1" t="s">
        <v>28</v>
      </c>
    </row>
    <row r="5" spans="1:14">
      <c r="A5" s="15" t="s">
        <v>22</v>
      </c>
      <c r="C5" s="2"/>
      <c r="F5" s="2"/>
      <c r="G5" s="2"/>
      <c r="H5" s="2"/>
      <c r="I5" s="2"/>
      <c r="J5" s="15" t="s">
        <v>23</v>
      </c>
      <c r="K5" s="2"/>
      <c r="L5" s="2"/>
      <c r="M5" s="2"/>
      <c r="N5" s="2"/>
    </row>
    <row r="6" spans="1:14">
      <c r="A6" s="1"/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  <c r="N6" s="16"/>
    </row>
    <row r="7" spans="1:14"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</row>
    <row r="8" spans="1:14">
      <c r="A8" s="1" t="s">
        <v>25</v>
      </c>
      <c r="C8" s="16"/>
      <c r="D8" s="15"/>
      <c r="F8" s="16"/>
      <c r="G8" s="16"/>
      <c r="H8" s="16"/>
      <c r="I8" s="16"/>
      <c r="J8" s="1" t="s">
        <v>25</v>
      </c>
      <c r="K8" s="16"/>
      <c r="L8" s="16"/>
      <c r="M8" s="16"/>
      <c r="N8" s="16"/>
    </row>
    <row r="9" spans="1:14">
      <c r="A9" s="1"/>
      <c r="C9" s="16"/>
      <c r="D9" s="16"/>
      <c r="E9" s="16"/>
      <c r="F9" s="16"/>
      <c r="G9" s="16"/>
      <c r="H9" s="16"/>
      <c r="I9" s="16"/>
      <c r="J9" s="16"/>
      <c r="K9" s="16"/>
      <c r="L9" s="16"/>
      <c r="M9" s="16"/>
      <c r="N9" s="16"/>
    </row>
    <row r="10" spans="1:14">
      <c r="A10" s="1"/>
      <c r="B10" s="1" t="s">
        <v>41</v>
      </c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</row>
    <row r="11" spans="1:14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</row>
    <row r="12" spans="1:14" ht="15" customHeight="1">
      <c r="A12" s="38" t="s">
        <v>26</v>
      </c>
      <c r="B12" s="38"/>
      <c r="C12" s="38"/>
      <c r="D12" s="38"/>
      <c r="E12" s="38"/>
      <c r="F12" s="38"/>
      <c r="G12" s="38"/>
      <c r="H12" s="38"/>
      <c r="I12" s="38"/>
      <c r="J12" s="38"/>
      <c r="K12" s="38"/>
      <c r="L12" s="38"/>
      <c r="M12" s="38"/>
      <c r="N12" s="1"/>
    </row>
    <row r="13" spans="1:14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</row>
    <row r="14" spans="1:14" ht="15" customHeight="1">
      <c r="B14" s="2"/>
      <c r="C14" s="2"/>
      <c r="D14" s="2"/>
      <c r="E14" s="2"/>
      <c r="F14" s="2"/>
      <c r="G14" s="2"/>
      <c r="H14" s="14" t="s">
        <v>36</v>
      </c>
      <c r="J14" s="2"/>
      <c r="K14" s="2"/>
      <c r="L14" s="2"/>
      <c r="M14" s="2"/>
      <c r="N14" s="2"/>
    </row>
    <row r="15" spans="1:14">
      <c r="A15" s="1"/>
      <c r="B15" s="1"/>
      <c r="C15" s="39"/>
      <c r="D15" s="39"/>
      <c r="E15" s="39"/>
      <c r="F15" s="39"/>
      <c r="G15" s="39"/>
      <c r="H15" s="39"/>
      <c r="I15" s="39"/>
      <c r="J15" s="39"/>
      <c r="K15" s="39"/>
      <c r="L15" s="39"/>
      <c r="M15" s="39"/>
      <c r="N15" s="1"/>
    </row>
    <row r="16" spans="1:14">
      <c r="A16" s="1"/>
      <c r="G16" s="7"/>
      <c r="H16" s="7"/>
      <c r="J16" s="1" t="s">
        <v>17</v>
      </c>
      <c r="K16" s="7"/>
      <c r="L16" s="22">
        <f>M32</f>
        <v>15959.430765070618</v>
      </c>
      <c r="M16" s="23" t="s">
        <v>18</v>
      </c>
      <c r="N16" s="1"/>
    </row>
    <row r="17" spans="1:15">
      <c r="A17" s="1"/>
      <c r="B17" s="1"/>
      <c r="C17" s="7"/>
      <c r="D17" s="7"/>
      <c r="E17" s="13"/>
      <c r="F17" s="7"/>
      <c r="G17" s="7"/>
      <c r="H17" s="7"/>
      <c r="I17" s="7"/>
      <c r="J17" s="7"/>
      <c r="K17" s="7"/>
      <c r="L17" s="7"/>
      <c r="M17" s="7"/>
      <c r="N17" s="1"/>
    </row>
    <row r="18" spans="1:15">
      <c r="A18" s="42" t="s">
        <v>42</v>
      </c>
      <c r="B18" s="18"/>
      <c r="C18" s="42"/>
      <c r="D18" s="42"/>
      <c r="E18" s="42"/>
      <c r="F18" s="42"/>
      <c r="G18" s="42"/>
      <c r="H18" s="42"/>
      <c r="I18" s="42"/>
      <c r="J18" s="42"/>
      <c r="K18" s="42"/>
      <c r="L18" s="42"/>
      <c r="M18" s="42"/>
      <c r="N18" s="1"/>
    </row>
    <row r="19" spans="1:15" ht="30" customHeight="1">
      <c r="A19" s="43" t="s">
        <v>0</v>
      </c>
      <c r="B19" s="44" t="s">
        <v>1</v>
      </c>
      <c r="C19" s="44"/>
      <c r="D19" s="43" t="s">
        <v>2</v>
      </c>
      <c r="E19" s="43"/>
      <c r="F19" s="43"/>
      <c r="G19" s="43"/>
      <c r="H19" s="43"/>
      <c r="I19" s="43" t="s">
        <v>3</v>
      </c>
      <c r="J19" s="43"/>
      <c r="K19" s="43"/>
      <c r="L19" s="43"/>
      <c r="M19" s="43" t="s">
        <v>5</v>
      </c>
      <c r="N19" s="4"/>
      <c r="O19" s="5"/>
    </row>
    <row r="20" spans="1:15" ht="38.25">
      <c r="A20" s="43"/>
      <c r="B20" s="44"/>
      <c r="C20" s="44"/>
      <c r="D20" s="43"/>
      <c r="E20" s="43"/>
      <c r="F20" s="43"/>
      <c r="G20" s="43"/>
      <c r="H20" s="43"/>
      <c r="I20" s="17" t="s">
        <v>4</v>
      </c>
      <c r="J20" s="17" t="s">
        <v>7</v>
      </c>
      <c r="K20" s="17" t="s">
        <v>8</v>
      </c>
      <c r="L20" s="17" t="s">
        <v>9</v>
      </c>
      <c r="M20" s="43"/>
      <c r="N20" s="4"/>
      <c r="O20" s="5"/>
    </row>
    <row r="21" spans="1:15">
      <c r="A21" s="45">
        <v>1</v>
      </c>
      <c r="B21" s="46">
        <v>2</v>
      </c>
      <c r="C21" s="46"/>
      <c r="D21" s="46">
        <v>3</v>
      </c>
      <c r="E21" s="46"/>
      <c r="F21" s="46"/>
      <c r="G21" s="46"/>
      <c r="H21" s="46"/>
      <c r="I21" s="17">
        <v>4</v>
      </c>
      <c r="J21" s="17">
        <v>5</v>
      </c>
      <c r="K21" s="17">
        <v>6</v>
      </c>
      <c r="L21" s="17">
        <v>7</v>
      </c>
      <c r="M21" s="17">
        <v>8</v>
      </c>
      <c r="N21" s="4"/>
      <c r="O21" s="5"/>
    </row>
    <row r="22" spans="1:15">
      <c r="A22" s="47" t="s">
        <v>43</v>
      </c>
      <c r="B22" s="47"/>
      <c r="C22" s="47"/>
      <c r="D22" s="47"/>
      <c r="E22" s="47"/>
      <c r="F22" s="47"/>
      <c r="G22" s="47"/>
      <c r="H22" s="47"/>
      <c r="I22" s="47"/>
      <c r="J22" s="47"/>
      <c r="K22" s="47"/>
      <c r="L22" s="47"/>
      <c r="M22" s="47"/>
      <c r="N22" s="4"/>
      <c r="O22" s="5"/>
    </row>
    <row r="23" spans="1:15" s="18" customFormat="1">
      <c r="A23" s="17">
        <v>1</v>
      </c>
      <c r="B23" s="37" t="s">
        <v>39</v>
      </c>
      <c r="C23" s="37"/>
      <c r="D23" s="48" t="s">
        <v>36</v>
      </c>
      <c r="E23" s="49"/>
      <c r="F23" s="49"/>
      <c r="G23" s="49"/>
      <c r="H23" s="50"/>
      <c r="I23" s="51">
        <v>5366.3879999999999</v>
      </c>
      <c r="J23" s="52">
        <v>1667.0450000000001</v>
      </c>
      <c r="K23" s="52">
        <v>6096.4080000000004</v>
      </c>
      <c r="L23" s="52"/>
      <c r="M23" s="52">
        <v>13129.85</v>
      </c>
      <c r="N23" s="19"/>
      <c r="O23" s="20"/>
    </row>
    <row r="24" spans="1:15">
      <c r="A24" s="53"/>
      <c r="B24" s="54"/>
      <c r="C24" s="55"/>
      <c r="D24" s="47" t="s">
        <v>27</v>
      </c>
      <c r="E24" s="47"/>
      <c r="F24" s="47"/>
      <c r="G24" s="47"/>
      <c r="H24" s="47"/>
      <c r="I24" s="56">
        <f>SUM(I23:I23)</f>
        <v>5366.3879999999999</v>
      </c>
      <c r="J24" s="56">
        <f>SUM(J23:J23)</f>
        <v>1667.0450000000001</v>
      </c>
      <c r="K24" s="56">
        <f>SUM(K23:K23)</f>
        <v>6096.4080000000004</v>
      </c>
      <c r="L24" s="56">
        <f>SUM(L23)</f>
        <v>0</v>
      </c>
      <c r="M24" s="56">
        <v>13129.85</v>
      </c>
      <c r="N24" s="6"/>
      <c r="O24" s="5"/>
    </row>
    <row r="25" spans="1:15" ht="26.25" customHeight="1">
      <c r="A25" s="57" t="s">
        <v>10</v>
      </c>
      <c r="B25" s="58"/>
      <c r="C25" s="59"/>
      <c r="D25" s="60" t="s">
        <v>11</v>
      </c>
      <c r="E25" s="61"/>
      <c r="F25" s="61"/>
      <c r="G25" s="61"/>
      <c r="H25" s="62"/>
      <c r="I25" s="51">
        <f>I24/100*1.8</f>
        <v>96.594983999999997</v>
      </c>
      <c r="J25" s="51">
        <f>J24/100*1.8</f>
        <v>30.006810000000005</v>
      </c>
      <c r="K25" s="51">
        <f>K24/100*1.8</f>
        <v>109.73534400000001</v>
      </c>
      <c r="L25" s="51">
        <f>L24/100*1.8</f>
        <v>0</v>
      </c>
      <c r="M25" s="51">
        <f>SUM(I25:L25)</f>
        <v>236.33713800000001</v>
      </c>
      <c r="N25" s="6"/>
      <c r="O25" s="5"/>
    </row>
    <row r="26" spans="1:15">
      <c r="A26" s="48"/>
      <c r="B26" s="49"/>
      <c r="C26" s="50"/>
      <c r="D26" s="47" t="s">
        <v>40</v>
      </c>
      <c r="E26" s="47"/>
      <c r="F26" s="47"/>
      <c r="G26" s="47"/>
      <c r="H26" s="47"/>
      <c r="I26" s="56">
        <f>I24+I25</f>
        <v>5462.9829840000002</v>
      </c>
      <c r="J26" s="56">
        <f>J24+J25</f>
        <v>1697.0518100000002</v>
      </c>
      <c r="K26" s="56">
        <f>K24+K25</f>
        <v>6206.1433440000001</v>
      </c>
      <c r="L26" s="56">
        <f>L24+L25</f>
        <v>0</v>
      </c>
      <c r="M26" s="56">
        <f>M24+M25</f>
        <v>13366.187138000001</v>
      </c>
      <c r="N26" s="6"/>
      <c r="O26" s="5"/>
    </row>
    <row r="27" spans="1:15" ht="27.75" customHeight="1">
      <c r="A27" s="63" t="s">
        <v>12</v>
      </c>
      <c r="B27" s="64"/>
      <c r="C27" s="65"/>
      <c r="D27" s="48" t="s">
        <v>13</v>
      </c>
      <c r="E27" s="49"/>
      <c r="F27" s="49"/>
      <c r="G27" s="49"/>
      <c r="H27" s="50"/>
      <c r="I27" s="51">
        <f>I26/100*0.63</f>
        <v>34.416792799200003</v>
      </c>
      <c r="J27" s="51">
        <f>J26/100*0.63</f>
        <v>10.691426403000001</v>
      </c>
      <c r="K27" s="51"/>
      <c r="L27" s="51"/>
      <c r="M27" s="51">
        <f t="shared" ref="M27:M32" si="0">SUM(I27:L27)</f>
        <v>45.108219202200004</v>
      </c>
      <c r="N27" s="6"/>
      <c r="O27" s="5"/>
    </row>
    <row r="28" spans="1:15" ht="22.5" customHeight="1">
      <c r="A28" s="48"/>
      <c r="B28" s="49"/>
      <c r="C28" s="50"/>
      <c r="D28" s="66" t="s">
        <v>38</v>
      </c>
      <c r="E28" s="67"/>
      <c r="F28" s="67"/>
      <c r="G28" s="67"/>
      <c r="H28" s="68"/>
      <c r="I28" s="69">
        <f>I27+I26</f>
        <v>5497.3997767992005</v>
      </c>
      <c r="J28" s="69">
        <f>J27+J26</f>
        <v>1707.7432364030001</v>
      </c>
      <c r="K28" s="69">
        <f>K27+K26</f>
        <v>6206.1433440000001</v>
      </c>
      <c r="L28" s="69">
        <f>L27+L26</f>
        <v>0</v>
      </c>
      <c r="M28" s="69">
        <f t="shared" si="0"/>
        <v>13411.2863572022</v>
      </c>
      <c r="N28" s="6"/>
      <c r="O28" s="5"/>
    </row>
    <row r="29" spans="1:15" ht="27.75" customHeight="1">
      <c r="A29" s="70" t="s">
        <v>14</v>
      </c>
      <c r="B29" s="71"/>
      <c r="C29" s="72"/>
      <c r="D29" s="60" t="s">
        <v>37</v>
      </c>
      <c r="E29" s="61"/>
      <c r="F29" s="61"/>
      <c r="G29" s="61"/>
      <c r="H29" s="62"/>
      <c r="I29" s="51">
        <f>I28/100*1</f>
        <v>54.973997767992003</v>
      </c>
      <c r="J29" s="51">
        <f>J28/100*1</f>
        <v>17.077432364030003</v>
      </c>
      <c r="K29" s="51">
        <f>K28/100*1</f>
        <v>62.061433440000002</v>
      </c>
      <c r="L29" s="51">
        <f>L28/100*1</f>
        <v>0</v>
      </c>
      <c r="M29" s="51">
        <f>SUM(I29:L29)</f>
        <v>134.11286357202201</v>
      </c>
      <c r="N29" s="6"/>
      <c r="O29" s="5"/>
    </row>
    <row r="30" spans="1:15">
      <c r="A30" s="53"/>
      <c r="B30" s="54"/>
      <c r="C30" s="55"/>
      <c r="D30" s="47" t="s">
        <v>6</v>
      </c>
      <c r="E30" s="47"/>
      <c r="F30" s="47"/>
      <c r="G30" s="47"/>
      <c r="H30" s="47"/>
      <c r="I30" s="56">
        <f>I29+I28</f>
        <v>5552.3737745671924</v>
      </c>
      <c r="J30" s="56">
        <f>J29+J28</f>
        <v>1724.8206687670302</v>
      </c>
      <c r="K30" s="56">
        <f>K29+K28</f>
        <v>6268.2047774399998</v>
      </c>
      <c r="L30" s="56">
        <f>L29+L28</f>
        <v>0</v>
      </c>
      <c r="M30" s="56">
        <f t="shared" si="0"/>
        <v>13545.399220774223</v>
      </c>
      <c r="N30" s="6"/>
      <c r="O30" s="5"/>
    </row>
    <row r="31" spans="1:15">
      <c r="A31" s="73"/>
      <c r="B31" s="74"/>
      <c r="C31" s="75"/>
      <c r="D31" s="66" t="s">
        <v>15</v>
      </c>
      <c r="E31" s="67"/>
      <c r="F31" s="67"/>
      <c r="G31" s="67"/>
      <c r="H31" s="68"/>
      <c r="I31" s="56">
        <f>I28/100*18</f>
        <v>989.53195982385603</v>
      </c>
      <c r="J31" s="56">
        <f>J28/100*18</f>
        <v>307.39378255254007</v>
      </c>
      <c r="K31" s="56">
        <f>K28/100*18</f>
        <v>1117.10580192</v>
      </c>
      <c r="L31" s="56">
        <f>L28/100*18</f>
        <v>0</v>
      </c>
      <c r="M31" s="56">
        <f t="shared" si="0"/>
        <v>2414.0315442963961</v>
      </c>
      <c r="N31" s="6"/>
      <c r="O31" s="5"/>
    </row>
    <row r="32" spans="1:15">
      <c r="A32" s="73"/>
      <c r="B32" s="74"/>
      <c r="C32" s="75"/>
      <c r="D32" s="47" t="s">
        <v>16</v>
      </c>
      <c r="E32" s="47"/>
      <c r="F32" s="47"/>
      <c r="G32" s="47"/>
      <c r="H32" s="47"/>
      <c r="I32" s="56">
        <f>I31+I30</f>
        <v>6541.9057343910481</v>
      </c>
      <c r="J32" s="56">
        <f>J31+J30</f>
        <v>2032.2144513195703</v>
      </c>
      <c r="K32" s="56">
        <f>K31+K30</f>
        <v>7385.3105793599998</v>
      </c>
      <c r="L32" s="56">
        <f>L31+L30</f>
        <v>0</v>
      </c>
      <c r="M32" s="56">
        <f t="shared" si="0"/>
        <v>15959.430765070618</v>
      </c>
      <c r="N32" s="6"/>
      <c r="O32" s="5"/>
    </row>
    <row r="33" spans="1:15">
      <c r="A33" s="8"/>
      <c r="B33" s="9"/>
      <c r="C33" s="9"/>
      <c r="D33" s="10"/>
      <c r="E33" s="10"/>
      <c r="F33" s="10"/>
      <c r="G33" s="10"/>
      <c r="H33" s="10"/>
      <c r="I33" s="11"/>
      <c r="J33" s="11"/>
      <c r="K33" s="11"/>
      <c r="L33" s="11"/>
      <c r="M33" s="11"/>
      <c r="N33" s="6"/>
      <c r="O33" s="5"/>
    </row>
    <row r="34" spans="1:15">
      <c r="A34" s="8"/>
      <c r="B34" s="9"/>
      <c r="C34" s="9"/>
      <c r="D34" s="8"/>
      <c r="E34" s="8"/>
      <c r="F34" s="8"/>
      <c r="G34" s="8"/>
      <c r="H34" s="8"/>
      <c r="I34" s="11"/>
      <c r="J34" s="11"/>
      <c r="K34" s="11"/>
      <c r="L34" s="11"/>
      <c r="M34" s="11"/>
      <c r="N34" s="6"/>
      <c r="O34" s="5"/>
    </row>
    <row r="35" spans="1:15" s="30" customFormat="1">
      <c r="A35" s="24"/>
      <c r="B35" s="25" t="s">
        <v>29</v>
      </c>
      <c r="C35" s="25"/>
      <c r="D35" s="26"/>
      <c r="E35" s="27"/>
      <c r="F35" s="27"/>
      <c r="G35" s="27"/>
      <c r="H35" s="27"/>
      <c r="I35" s="28"/>
      <c r="J35" s="28"/>
      <c r="K35" s="28"/>
      <c r="L35" s="28"/>
      <c r="M35" s="29" t="s">
        <v>30</v>
      </c>
    </row>
    <row r="36" spans="1:15" s="30" customFormat="1">
      <c r="A36" s="24"/>
      <c r="B36" s="41"/>
      <c r="C36" s="41"/>
      <c r="D36" s="29"/>
      <c r="E36" s="29"/>
      <c r="F36" s="29"/>
      <c r="G36" s="29"/>
      <c r="H36" s="29"/>
      <c r="I36" s="31" t="s">
        <v>31</v>
      </c>
      <c r="J36" s="24"/>
      <c r="K36" s="24"/>
      <c r="L36" s="24"/>
      <c r="M36" s="24"/>
    </row>
    <row r="37" spans="1:15" s="30" customFormat="1">
      <c r="A37" s="24"/>
      <c r="B37" s="32"/>
      <c r="C37" s="32"/>
      <c r="D37" s="29"/>
      <c r="E37" s="29"/>
      <c r="F37" s="29"/>
      <c r="G37" s="29"/>
      <c r="H37" s="29"/>
      <c r="I37" s="24"/>
      <c r="J37" s="24"/>
      <c r="K37" s="24"/>
      <c r="L37" s="24"/>
      <c r="M37" s="24"/>
    </row>
    <row r="38" spans="1:15" s="30" customFormat="1">
      <c r="A38" s="24"/>
      <c r="B38" s="25" t="s">
        <v>24</v>
      </c>
      <c r="C38" s="33"/>
      <c r="D38" s="34"/>
      <c r="E38" s="35" t="s">
        <v>32</v>
      </c>
      <c r="F38" s="34"/>
      <c r="G38" s="34"/>
      <c r="H38" s="34"/>
      <c r="I38" s="36"/>
      <c r="J38" s="28"/>
      <c r="K38" s="28"/>
      <c r="L38" s="28"/>
      <c r="M38" s="29" t="s">
        <v>33</v>
      </c>
    </row>
    <row r="39" spans="1:15">
      <c r="A39" s="8"/>
      <c r="B39" s="9"/>
      <c r="C39" s="9"/>
      <c r="D39" s="10"/>
      <c r="E39" s="10"/>
      <c r="F39" s="10"/>
      <c r="G39" s="10"/>
      <c r="H39" s="10"/>
      <c r="I39" s="31" t="s">
        <v>31</v>
      </c>
      <c r="J39" s="11"/>
      <c r="K39" s="11"/>
      <c r="L39" s="11"/>
      <c r="M39" s="11"/>
      <c r="N39" s="6"/>
      <c r="O39" s="5"/>
    </row>
    <row r="40" spans="1:15">
      <c r="A40" s="8"/>
      <c r="B40" s="9"/>
      <c r="C40" s="9"/>
      <c r="D40" s="10"/>
      <c r="E40" s="10"/>
      <c r="F40" s="10"/>
      <c r="G40" s="10"/>
      <c r="H40" s="10"/>
      <c r="I40" s="11"/>
      <c r="J40" s="11"/>
      <c r="K40" s="11"/>
      <c r="L40" s="11"/>
      <c r="M40" s="11"/>
      <c r="N40" s="6"/>
      <c r="O40" s="5"/>
    </row>
    <row r="41" spans="1:15" s="30" customFormat="1">
      <c r="A41" s="24"/>
      <c r="B41" s="25" t="s">
        <v>34</v>
      </c>
      <c r="C41" s="28"/>
      <c r="D41" s="34"/>
      <c r="E41" s="34"/>
      <c r="F41" s="34"/>
      <c r="G41" s="34"/>
      <c r="H41" s="34"/>
      <c r="I41" s="28"/>
      <c r="J41" s="28"/>
      <c r="K41" s="28"/>
      <c r="L41" s="28"/>
      <c r="M41" s="24"/>
    </row>
    <row r="42" spans="1:15" s="30" customFormat="1">
      <c r="A42" s="24"/>
      <c r="B42" s="24"/>
      <c r="C42" s="24"/>
      <c r="D42" s="29"/>
      <c r="E42" s="29"/>
      <c r="F42" s="29"/>
      <c r="G42" s="29"/>
      <c r="H42" s="29"/>
      <c r="I42" s="31" t="s">
        <v>35</v>
      </c>
      <c r="J42" s="24"/>
      <c r="K42" s="24"/>
      <c r="L42" s="24"/>
      <c r="M42" s="24"/>
    </row>
    <row r="43" spans="1:15">
      <c r="A43" s="8"/>
      <c r="B43" s="9"/>
      <c r="C43" s="9"/>
      <c r="D43" s="21"/>
      <c r="E43" s="10"/>
      <c r="F43" s="10"/>
      <c r="G43" s="10"/>
      <c r="H43" s="10"/>
      <c r="I43" s="11"/>
      <c r="J43" s="11"/>
      <c r="K43" s="11"/>
      <c r="L43" s="11"/>
      <c r="M43" s="11"/>
      <c r="N43" s="6"/>
      <c r="O43" s="5"/>
    </row>
    <row r="44" spans="1:15">
      <c r="A44" s="8"/>
      <c r="B44" s="9"/>
      <c r="C44" s="9"/>
      <c r="D44" s="10"/>
      <c r="E44" s="10"/>
      <c r="F44" s="10"/>
      <c r="G44" s="10"/>
      <c r="H44" s="10"/>
      <c r="I44" s="11"/>
      <c r="J44" s="11"/>
      <c r="K44" s="11"/>
      <c r="L44" s="11"/>
      <c r="M44" s="11"/>
      <c r="N44" s="6"/>
      <c r="O44" s="5"/>
    </row>
    <row r="45" spans="1:15">
      <c r="A45" s="8"/>
      <c r="B45" s="12"/>
      <c r="C45" s="12"/>
      <c r="D45" s="10"/>
      <c r="E45" s="10"/>
      <c r="F45" s="10"/>
      <c r="G45" s="10"/>
      <c r="H45" s="10"/>
      <c r="I45" s="11"/>
      <c r="J45" s="11"/>
      <c r="K45" s="11"/>
      <c r="L45" s="11"/>
      <c r="M45" s="11"/>
      <c r="N45" s="6"/>
      <c r="O45" s="5"/>
    </row>
    <row r="46" spans="1:15">
      <c r="A46" s="8"/>
      <c r="B46" s="12"/>
      <c r="C46" s="12"/>
      <c r="D46" s="10"/>
      <c r="E46" s="10"/>
      <c r="F46" s="10"/>
      <c r="G46" s="10"/>
      <c r="H46" s="10"/>
      <c r="I46" s="11"/>
      <c r="J46" s="11"/>
      <c r="K46" s="11"/>
      <c r="L46" s="11"/>
      <c r="M46" s="11"/>
      <c r="N46" s="6"/>
      <c r="O46" s="5"/>
    </row>
    <row r="47" spans="1:15">
      <c r="D47" s="40"/>
      <c r="E47" s="40"/>
      <c r="F47" s="40"/>
      <c r="G47" s="40"/>
      <c r="H47" s="40"/>
    </row>
    <row r="48" spans="1:15">
      <c r="D48" s="40"/>
      <c r="E48" s="40"/>
      <c r="F48" s="40"/>
      <c r="G48" s="40"/>
      <c r="H48" s="40"/>
    </row>
    <row r="49" spans="4:8">
      <c r="D49" s="40"/>
      <c r="E49" s="40"/>
      <c r="F49" s="40"/>
      <c r="G49" s="40"/>
      <c r="H49" s="40"/>
    </row>
    <row r="50" spans="4:8">
      <c r="D50" s="40"/>
      <c r="E50" s="40"/>
      <c r="F50" s="40"/>
      <c r="G50" s="40"/>
      <c r="H50" s="40"/>
    </row>
    <row r="51" spans="4:8">
      <c r="D51" s="40"/>
      <c r="E51" s="40"/>
      <c r="F51" s="40"/>
      <c r="G51" s="40"/>
      <c r="H51" s="40"/>
    </row>
    <row r="52" spans="4:8">
      <c r="D52" s="40"/>
      <c r="E52" s="40"/>
      <c r="F52" s="40"/>
      <c r="G52" s="40"/>
      <c r="H52" s="40"/>
    </row>
  </sheetData>
  <mergeCells count="37">
    <mergeCell ref="B36:C36"/>
    <mergeCell ref="D50:H50"/>
    <mergeCell ref="D51:H51"/>
    <mergeCell ref="D52:H52"/>
    <mergeCell ref="D49:H49"/>
    <mergeCell ref="D48:H48"/>
    <mergeCell ref="D32:H32"/>
    <mergeCell ref="D30:H30"/>
    <mergeCell ref="D31:H31"/>
    <mergeCell ref="D47:H47"/>
    <mergeCell ref="A30:C30"/>
    <mergeCell ref="D28:H28"/>
    <mergeCell ref="A32:C32"/>
    <mergeCell ref="B19:C20"/>
    <mergeCell ref="D19:H20"/>
    <mergeCell ref="D27:H27"/>
    <mergeCell ref="A27:C27"/>
    <mergeCell ref="A19:A20"/>
    <mergeCell ref="D24:H24"/>
    <mergeCell ref="A29:C29"/>
    <mergeCell ref="A28:C28"/>
    <mergeCell ref="D25:H25"/>
    <mergeCell ref="A24:C24"/>
    <mergeCell ref="A26:C26"/>
    <mergeCell ref="D29:H29"/>
    <mergeCell ref="A31:C31"/>
    <mergeCell ref="D26:H26"/>
    <mergeCell ref="A25:C25"/>
    <mergeCell ref="B21:C21"/>
    <mergeCell ref="D21:H21"/>
    <mergeCell ref="C15:M15"/>
    <mergeCell ref="I19:L19"/>
    <mergeCell ref="M19:M20"/>
    <mergeCell ref="B23:C23"/>
    <mergeCell ref="D23:H23"/>
    <mergeCell ref="A22:M22"/>
    <mergeCell ref="A12:M12"/>
  </mergeCells>
  <phoneticPr fontId="6" type="noConversion"/>
  <pageMargins left="0.27" right="0.17" top="0.31" bottom="0.18" header="0.19" footer="0.26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ОС 2-1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2012-06-24T09:09:40Z</cp:lastPrinted>
  <dcterms:created xsi:type="dcterms:W3CDTF">2006-09-28T05:33:49Z</dcterms:created>
  <dcterms:modified xsi:type="dcterms:W3CDTF">2012-06-25T13:23:55Z</dcterms:modified>
</cp:coreProperties>
</file>